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計算ツール" sheetId="1" state="visible" r:id="rId2"/>
    <sheet name="計算式" sheetId="2" state="visible" r:id="rId3"/>
    <sheet name="data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<sst xmlns="http://schemas.openxmlformats.org/spreadsheetml/2006/main" count="126" uniqueCount="93">
  <si>
    <t xml:space="preserve">ポジション詳細</t>
  </si>
  <si>
    <r>
      <rPr>
        <sz val="11"/>
        <color rgb="FF000000"/>
        <rFont val="Noto Sans CJK JP"/>
        <family val="2"/>
        <charset val="1"/>
      </rPr>
      <t xml:space="preserve">バトル</t>
    </r>
    <r>
      <rPr>
        <sz val="11"/>
        <color rgb="FF000000"/>
        <rFont val="Calibri"/>
        <family val="2"/>
        <charset val="1"/>
      </rPr>
      <t xml:space="preserve">CFD</t>
    </r>
    <r>
      <rPr>
        <sz val="11"/>
        <color rgb="FF000000"/>
        <rFont val="Noto Sans CJK JP"/>
        <family val="2"/>
        <charset val="1"/>
      </rPr>
      <t xml:space="preserve">銘柄ペア</t>
    </r>
    <r>
      <rPr>
        <sz val="11"/>
        <color rgb="FF000000"/>
        <rFont val="Calibri"/>
        <family val="2"/>
        <charset val="1"/>
      </rPr>
      <t xml:space="preserve">:</t>
    </r>
  </si>
  <si>
    <r>
      <rPr>
        <sz val="10"/>
        <color rgb="FF000000"/>
        <rFont val="Noto Sans CJK JP"/>
        <family val="2"/>
        <charset val="1"/>
      </rPr>
      <t xml:space="preserve">使い方</t>
    </r>
    <r>
      <rPr>
        <sz val="10"/>
        <color rgb="FF000000"/>
        <rFont val="Calibri"/>
        <family val="2"/>
        <charset val="1"/>
      </rPr>
      <t xml:space="preserve">:</t>
    </r>
    <r>
      <rPr>
        <sz val="10"/>
        <color rgb="FF000000"/>
        <rFont val="Noto Sans CJK JP"/>
        <family val="2"/>
        <charset val="1"/>
      </rPr>
      <t xml:space="preserve">まず「ポジション詳細」部分をご入力いただき、その後計算したい項目の紫のセルをご入力ください。</t>
    </r>
  </si>
  <si>
    <r>
      <rPr>
        <sz val="11"/>
        <color rgb="FF000000"/>
        <rFont val="Noto Sans CJK JP"/>
        <family val="2"/>
        <charset val="1"/>
      </rPr>
      <t xml:space="preserve">取引タイプ</t>
    </r>
    <r>
      <rPr>
        <sz val="11"/>
        <color rgb="FF000000"/>
        <rFont val="Calibri"/>
        <family val="2"/>
        <charset val="1"/>
      </rPr>
      <t xml:space="preserve">:</t>
    </r>
  </si>
  <si>
    <r>
      <rPr>
        <sz val="10"/>
        <color rgb="FF000000"/>
        <rFont val="Calibri"/>
        <family val="2"/>
        <charset val="1"/>
      </rPr>
      <t xml:space="preserve"> -&gt; </t>
    </r>
    <r>
      <rPr>
        <sz val="10"/>
        <color rgb="FF000000"/>
        <rFont val="Noto Sans CJK JP"/>
        <family val="2"/>
        <charset val="1"/>
      </rPr>
      <t xml:space="preserve">紫のセルはプラットフォーム上の値をご入力ください。</t>
    </r>
  </si>
  <si>
    <r>
      <rPr>
        <sz val="11"/>
        <color rgb="FF000000"/>
        <rFont val="Noto Sans CJK JP"/>
        <family val="2"/>
        <charset val="1"/>
      </rPr>
      <t xml:space="preserve">ロット数</t>
    </r>
    <r>
      <rPr>
        <sz val="11"/>
        <color rgb="FF000000"/>
        <rFont val="Calibri"/>
        <family val="2"/>
        <charset val="1"/>
      </rPr>
      <t xml:space="preserve">:</t>
    </r>
  </si>
  <si>
    <r>
      <rPr>
        <sz val="10"/>
        <color rgb="FF000000"/>
        <rFont val="Calibri"/>
        <family val="2"/>
        <charset val="1"/>
      </rPr>
      <t xml:space="preserve"> -&gt; </t>
    </r>
    <r>
      <rPr>
        <sz val="10"/>
        <color rgb="FF000000"/>
        <rFont val="Noto Sans CJK JP"/>
        <family val="2"/>
        <charset val="1"/>
      </rPr>
      <t xml:space="preserve">赤いセルは銘柄ペアを先に選択することで入力いただけます。</t>
    </r>
  </si>
  <si>
    <r>
      <rPr>
        <sz val="10"/>
        <color rgb="FF000000"/>
        <rFont val="Calibri"/>
        <family val="2"/>
        <charset val="1"/>
      </rPr>
      <t xml:space="preserve"> -&gt; </t>
    </r>
    <r>
      <rPr>
        <sz val="10"/>
        <color rgb="FF000000"/>
        <rFont val="Noto Sans CJK JP"/>
        <family val="2"/>
        <charset val="1"/>
      </rPr>
      <t xml:space="preserve">緑のセルに結果が表示されます。</t>
    </r>
  </si>
  <si>
    <r>
      <rPr>
        <sz val="11"/>
        <color rgb="FF000000"/>
        <rFont val="Calibri"/>
        <family val="2"/>
        <charset val="1"/>
      </rPr>
      <t xml:space="preserve">USDJPY price (BID</t>
    </r>
    <r>
      <rPr>
        <sz val="11"/>
        <color rgb="FF000000"/>
        <rFont val="Noto Sans CJK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):</t>
    </r>
  </si>
  <si>
    <t xml:space="preserve">EURUSD price (BID):</t>
  </si>
  <si>
    <t xml:space="preserve">損益</t>
  </si>
  <si>
    <t xml:space="preserve">証拠金</t>
  </si>
  <si>
    <t xml:space="preserve">スワップ</t>
  </si>
  <si>
    <r>
      <rPr>
        <sz val="11"/>
        <color rgb="FF000000"/>
        <rFont val="Noto Sans CJK JP"/>
        <family val="2"/>
        <charset val="1"/>
      </rPr>
      <t xml:space="preserve">オープン価格</t>
    </r>
    <r>
      <rPr>
        <sz val="11"/>
        <color rgb="FF000000"/>
        <rFont val="Calibri"/>
        <family val="2"/>
        <charset val="1"/>
      </rPr>
      <t xml:space="preserve">:</t>
    </r>
  </si>
  <si>
    <r>
      <rPr>
        <sz val="11"/>
        <color rgb="FF000000"/>
        <rFont val="Noto Sans CJK JP"/>
        <family val="2"/>
        <charset val="1"/>
      </rPr>
      <t xml:space="preserve">スワップロング</t>
    </r>
    <r>
      <rPr>
        <sz val="11"/>
        <color rgb="FF000000"/>
        <rFont val="Calibri"/>
        <family val="2"/>
        <charset val="1"/>
      </rPr>
      <t xml:space="preserve">:</t>
    </r>
  </si>
  <si>
    <r>
      <rPr>
        <sz val="11"/>
        <color rgb="FF000000"/>
        <rFont val="Noto Sans CJK JP"/>
        <family val="2"/>
        <charset val="1"/>
      </rPr>
      <t xml:space="preserve">クローズ価格</t>
    </r>
    <r>
      <rPr>
        <sz val="11"/>
        <color rgb="FF000000"/>
        <rFont val="Calibri"/>
        <family val="2"/>
        <charset val="1"/>
      </rPr>
      <t xml:space="preserve">:</t>
    </r>
  </si>
  <si>
    <r>
      <rPr>
        <sz val="11"/>
        <color rgb="FF000000"/>
        <rFont val="Noto Sans CJK JP"/>
        <family val="2"/>
        <charset val="1"/>
      </rPr>
      <t xml:space="preserve">証拠金率</t>
    </r>
    <r>
      <rPr>
        <sz val="11"/>
        <color rgb="FF000000"/>
        <rFont val="Calibri"/>
        <family val="2"/>
        <charset val="1"/>
      </rPr>
      <t xml:space="preserve">(%): *</t>
    </r>
    <r>
      <rPr>
        <sz val="11"/>
        <color rgb="FF000000"/>
        <rFont val="Noto Sans CJK JP"/>
        <family val="2"/>
        <charset val="1"/>
      </rPr>
      <t xml:space="preserve">注</t>
    </r>
    <r>
      <rPr>
        <sz val="11"/>
        <color rgb="FF000000"/>
        <rFont val="Calibri"/>
        <family val="2"/>
        <charset val="1"/>
      </rPr>
      <t xml:space="preserve">1</t>
    </r>
  </si>
  <si>
    <r>
      <rPr>
        <sz val="11"/>
        <color rgb="FF000000"/>
        <rFont val="Noto Sans CJK JP"/>
        <family val="2"/>
        <charset val="1"/>
      </rPr>
      <t xml:space="preserve">スワップショート</t>
    </r>
    <r>
      <rPr>
        <sz val="11"/>
        <color rgb="FF000000"/>
        <rFont val="Calibri"/>
        <family val="2"/>
        <charset val="1"/>
      </rPr>
      <t xml:space="preserve">:</t>
    </r>
  </si>
  <si>
    <r>
      <rPr>
        <sz val="11"/>
        <color rgb="FF000000"/>
        <rFont val="Noto Sans CJK JP"/>
        <family val="2"/>
        <charset val="1"/>
      </rPr>
      <t xml:space="preserve">ティックサイズ </t>
    </r>
    <r>
      <rPr>
        <sz val="11"/>
        <color rgb="FF000000"/>
        <rFont val="Calibri"/>
        <family val="2"/>
        <charset val="1"/>
      </rPr>
      <t xml:space="preserve">*</t>
    </r>
    <r>
      <rPr>
        <sz val="11"/>
        <color rgb="FF000000"/>
        <rFont val="Noto Sans CJK JP"/>
        <family val="2"/>
        <charset val="1"/>
      </rPr>
      <t xml:space="preserve">注</t>
    </r>
    <r>
      <rPr>
        <sz val="11"/>
        <color rgb="FF000000"/>
        <rFont val="Calibri"/>
        <family val="2"/>
        <charset val="1"/>
      </rPr>
      <t xml:space="preserve">2</t>
    </r>
  </si>
  <si>
    <r>
      <rPr>
        <sz val="11"/>
        <color rgb="FF000000"/>
        <rFont val="Noto Sans CJK JP"/>
        <family val="2"/>
        <charset val="1"/>
      </rPr>
      <t xml:space="preserve">損益 </t>
    </r>
    <r>
      <rPr>
        <sz val="11"/>
        <color rgb="FF000000"/>
        <rFont val="Calibri"/>
        <family val="2"/>
        <charset val="1"/>
      </rPr>
      <t xml:space="preserve">(USD):</t>
    </r>
  </si>
  <si>
    <r>
      <rPr>
        <sz val="11"/>
        <color rgb="FF000000"/>
        <rFont val="Noto Sans CJK JP"/>
        <family val="2"/>
        <charset val="1"/>
      </rPr>
      <t xml:space="preserve">証拠金 </t>
    </r>
    <r>
      <rPr>
        <sz val="11"/>
        <color rgb="FF000000"/>
        <rFont val="Calibri"/>
        <family val="2"/>
        <charset val="1"/>
      </rPr>
      <t xml:space="preserve">(USD):</t>
    </r>
  </si>
  <si>
    <r>
      <rPr>
        <sz val="11"/>
        <color rgb="FF000000"/>
        <rFont val="Noto Sans CJK JP"/>
        <family val="2"/>
        <charset val="1"/>
      </rPr>
      <t xml:space="preserve">スワップポイント </t>
    </r>
    <r>
      <rPr>
        <sz val="11"/>
        <color rgb="FF000000"/>
        <rFont val="Calibri"/>
        <family val="2"/>
        <charset val="1"/>
      </rPr>
      <t xml:space="preserve">(USD):</t>
    </r>
  </si>
  <si>
    <r>
      <rPr>
        <sz val="11"/>
        <color rgb="FF000000"/>
        <rFont val="Noto Sans CJK JP"/>
        <family val="2"/>
        <charset val="1"/>
      </rPr>
      <t xml:space="preserve">損益 </t>
    </r>
    <r>
      <rPr>
        <sz val="11"/>
        <color rgb="FF000000"/>
        <rFont val="Calibri"/>
        <family val="2"/>
        <charset val="1"/>
      </rPr>
      <t xml:space="preserve">(JPY):</t>
    </r>
  </si>
  <si>
    <r>
      <rPr>
        <sz val="11"/>
        <color rgb="FF000000"/>
        <rFont val="Noto Sans CJK JP"/>
        <family val="2"/>
        <charset val="1"/>
      </rPr>
      <t xml:space="preserve">証拠金 </t>
    </r>
    <r>
      <rPr>
        <sz val="11"/>
        <color rgb="FF000000"/>
        <rFont val="Calibri"/>
        <family val="2"/>
        <charset val="1"/>
      </rPr>
      <t xml:space="preserve">(JPY):</t>
    </r>
  </si>
  <si>
    <r>
      <rPr>
        <sz val="11"/>
        <color rgb="FF000000"/>
        <rFont val="Noto Sans CJK JP"/>
        <family val="2"/>
        <charset val="1"/>
      </rPr>
      <t xml:space="preserve">スワップポイント </t>
    </r>
    <r>
      <rPr>
        <sz val="11"/>
        <color rgb="FF000000"/>
        <rFont val="Calibri"/>
        <family val="2"/>
        <charset val="1"/>
      </rPr>
      <t xml:space="preserve">(JPY):</t>
    </r>
  </si>
  <si>
    <r>
      <rPr>
        <sz val="11"/>
        <color rgb="FF000000"/>
        <rFont val="Noto Sans CJK JP"/>
        <family val="2"/>
        <charset val="1"/>
      </rPr>
      <t xml:space="preserve">損益 </t>
    </r>
    <r>
      <rPr>
        <sz val="11"/>
        <color rgb="FF000000"/>
        <rFont val="Calibri"/>
        <family val="2"/>
        <charset val="1"/>
      </rPr>
      <t xml:space="preserve">(EUR):</t>
    </r>
  </si>
  <si>
    <r>
      <rPr>
        <sz val="11"/>
        <color rgb="FF000000"/>
        <rFont val="Noto Sans CJK JP"/>
        <family val="2"/>
        <charset val="1"/>
      </rPr>
      <t xml:space="preserve">証拠金 </t>
    </r>
    <r>
      <rPr>
        <sz val="11"/>
        <color rgb="FF000000"/>
        <rFont val="Calibri"/>
        <family val="2"/>
        <charset val="1"/>
      </rPr>
      <t xml:space="preserve">(EUR):</t>
    </r>
  </si>
  <si>
    <r>
      <rPr>
        <sz val="11"/>
        <color rgb="FF000000"/>
        <rFont val="Noto Sans CJK JP"/>
        <family val="2"/>
        <charset val="1"/>
      </rPr>
      <t xml:space="preserve">スワップポイント </t>
    </r>
    <r>
      <rPr>
        <sz val="11"/>
        <color rgb="FF000000"/>
        <rFont val="Calibri"/>
        <family val="2"/>
        <charset val="1"/>
      </rPr>
      <t xml:space="preserve">(EUR):</t>
    </r>
  </si>
  <si>
    <t xml:space="preserve">注1：証拠金率はプラットフォーム側でご確認いただき、以下の内容でご入力ください。</t>
  </si>
  <si>
    <t xml:space="preserve">MT4：「証拠金率（プラットフォームより各銘柄の「詳細」→「証拠金率」の値）」 ÷ 100 の値をご入力ください。</t>
  </si>
  <si>
    <t xml:space="preserve">MT5：プラットフォームより各銘柄の「詳細」→「マージンレート」の値をご入力ください。</t>
  </si>
  <si>
    <t xml:space="preserve">cTrader： 1 ÷ 「レバレッジ（プラットフォームより各銘柄の「概要」→「レバレッジ」の値）」</t>
  </si>
  <si>
    <t xml:space="preserve">注2：ティックサイズはプラットフォーム側でご確認いただき、以下の内容でご入力ください。</t>
  </si>
  <si>
    <t xml:space="preserve">MT4/MT5：プラットフォームより各銘柄の「詳細」→「ティックサイズ」の値をご入力ください。</t>
  </si>
  <si>
    <t xml:space="preserve">cTrader：プラットフォームより各銘柄の「概要」→「最小変動」の値をご入力ください。</t>
  </si>
  <si>
    <r>
      <rPr>
        <b val="true"/>
        <sz val="14"/>
        <color rgb="FF000000"/>
        <rFont val="Noto Sans CJK JP"/>
        <family val="2"/>
        <charset val="1"/>
      </rPr>
      <t xml:space="preserve">バトル</t>
    </r>
    <r>
      <rPr>
        <b val="true"/>
        <sz val="14"/>
        <color rgb="FF000000"/>
        <rFont val="Calibri"/>
        <family val="2"/>
        <charset val="1"/>
      </rPr>
      <t xml:space="preserve">CFD</t>
    </r>
    <r>
      <rPr>
        <b val="true"/>
        <sz val="14"/>
        <color rgb="FF000000"/>
        <rFont val="Noto Sans CJK JP"/>
        <family val="2"/>
        <charset val="1"/>
      </rPr>
      <t xml:space="preserve">損益計算方法</t>
    </r>
  </si>
  <si>
    <r>
      <rPr>
        <b val="true"/>
        <i val="true"/>
        <sz val="11"/>
        <color rgb="FF000000"/>
        <rFont val="Noto Sans CJK JP"/>
        <family val="2"/>
        <charset val="1"/>
      </rPr>
      <t xml:space="preserve">ロング</t>
    </r>
    <r>
      <rPr>
        <b val="true"/>
        <i val="true"/>
        <sz val="11"/>
        <color rgb="FF000000"/>
        <rFont val="Calibri"/>
        <family val="2"/>
        <charset val="1"/>
      </rPr>
      <t xml:space="preserve">/</t>
    </r>
    <r>
      <rPr>
        <b val="true"/>
        <i val="true"/>
        <sz val="11"/>
        <color rgb="FF000000"/>
        <rFont val="Noto Sans CJK JP"/>
        <family val="2"/>
        <charset val="1"/>
      </rPr>
      <t xml:space="preserve">買いポジションの場合：</t>
    </r>
  </si>
  <si>
    <r>
      <rPr>
        <sz val="11"/>
        <color rgb="FF000000"/>
        <rFont val="Calibri"/>
        <family val="2"/>
        <charset val="1"/>
      </rPr>
      <t xml:space="preserve">USD</t>
    </r>
    <r>
      <rPr>
        <sz val="11"/>
        <color rgb="FF000000"/>
        <rFont val="Noto Sans CJK JP"/>
        <family val="2"/>
        <charset val="1"/>
      </rPr>
      <t xml:space="preserve">口座の場合</t>
    </r>
  </si>
  <si>
    <r>
      <rPr>
        <sz val="11"/>
        <color rgb="FF000000"/>
        <rFont val="Calibri"/>
        <family val="2"/>
        <charset val="1"/>
      </rPr>
      <t xml:space="preserve">(</t>
    </r>
    <r>
      <rPr>
        <sz val="11"/>
        <color rgb="FF000000"/>
        <rFont val="Noto Sans CJK JP"/>
        <family val="2"/>
        <charset val="1"/>
      </rPr>
      <t xml:space="preserve">クローズ価格 </t>
    </r>
    <r>
      <rPr>
        <sz val="11"/>
        <color rgb="FF000000"/>
        <rFont val="Calibri"/>
        <family val="2"/>
        <charset val="1"/>
      </rPr>
      <t xml:space="preserve">-</t>
    </r>
    <r>
      <rPr>
        <sz val="11"/>
        <color rgb="FF000000"/>
        <rFont val="Noto Sans CJK JP"/>
        <family val="2"/>
        <charset val="1"/>
      </rPr>
      <t xml:space="preserve">オープン価格</t>
    </r>
    <r>
      <rPr>
        <sz val="11"/>
        <color rgb="FF000000"/>
        <rFont val="Calibri"/>
        <family val="2"/>
        <charset val="1"/>
      </rPr>
      <t xml:space="preserve">) x </t>
    </r>
    <r>
      <rPr>
        <sz val="11"/>
        <color rgb="FF000000"/>
        <rFont val="Noto Sans CJK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CJK JP"/>
        <family val="2"/>
        <charset val="1"/>
      </rPr>
      <t xml:space="preserve">価格 </t>
    </r>
    <r>
      <rPr>
        <sz val="11"/>
        <color rgb="FF000000"/>
        <rFont val="Calibri"/>
        <family val="2"/>
        <charset val="1"/>
      </rPr>
      <t xml:space="preserve">(BID</t>
    </r>
    <r>
      <rPr>
        <sz val="11"/>
        <color rgb="FF000000"/>
        <rFont val="Noto Sans CJK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</t>
    </r>
  </si>
  <si>
    <r>
      <rPr>
        <sz val="11"/>
        <color rgb="FF000000"/>
        <rFont val="Calibri"/>
        <family val="2"/>
        <charset val="1"/>
      </rPr>
      <t xml:space="preserve">JPY</t>
    </r>
    <r>
      <rPr>
        <sz val="11"/>
        <color rgb="FF000000"/>
        <rFont val="Noto Sans CJK JP"/>
        <family val="2"/>
        <charset val="1"/>
      </rPr>
      <t xml:space="preserve">口座の場合</t>
    </r>
  </si>
  <si>
    <r>
      <rPr>
        <sz val="11"/>
        <color rgb="FF000000"/>
        <rFont val="Calibri"/>
        <family val="2"/>
        <charset val="1"/>
      </rPr>
      <t xml:space="preserve">(</t>
    </r>
    <r>
      <rPr>
        <sz val="11"/>
        <color rgb="FF000000"/>
        <rFont val="Noto Sans CJK JP"/>
        <family val="2"/>
        <charset val="1"/>
      </rPr>
      <t xml:space="preserve">クローズ価格 </t>
    </r>
    <r>
      <rPr>
        <sz val="11"/>
        <color rgb="FF000000"/>
        <rFont val="Calibri"/>
        <family val="2"/>
        <charset val="1"/>
      </rPr>
      <t xml:space="preserve">-</t>
    </r>
    <r>
      <rPr>
        <sz val="11"/>
        <color rgb="FF000000"/>
        <rFont val="Noto Sans CJK JP"/>
        <family val="2"/>
        <charset val="1"/>
      </rPr>
      <t xml:space="preserve">オープン価格</t>
    </r>
    <r>
      <rPr>
        <sz val="11"/>
        <color rgb="FF000000"/>
        <rFont val="Calibri"/>
        <family val="2"/>
        <charset val="1"/>
      </rPr>
      <t xml:space="preserve">) x </t>
    </r>
    <r>
      <rPr>
        <sz val="11"/>
        <color rgb="FF000000"/>
        <rFont val="Noto Sans CJK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CJK JP"/>
        <family val="2"/>
        <charset val="1"/>
      </rPr>
      <t xml:space="preserve">価格 </t>
    </r>
    <r>
      <rPr>
        <sz val="11"/>
        <color rgb="FF000000"/>
        <rFont val="Calibri"/>
        <family val="2"/>
        <charset val="1"/>
      </rPr>
      <t xml:space="preserve">(BID</t>
    </r>
    <r>
      <rPr>
        <sz val="11"/>
        <color rgb="FF000000"/>
        <rFont val="Noto Sans CJK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 x USDJPY</t>
    </r>
    <r>
      <rPr>
        <sz val="11"/>
        <color rgb="FF000000"/>
        <rFont val="Noto Sans CJK JP"/>
        <family val="2"/>
        <charset val="1"/>
      </rPr>
      <t xml:space="preserve">価格 </t>
    </r>
    <r>
      <rPr>
        <sz val="11"/>
        <color rgb="FF000000"/>
        <rFont val="Calibri"/>
        <family val="2"/>
        <charset val="1"/>
      </rPr>
      <t xml:space="preserve">(BID</t>
    </r>
    <r>
      <rPr>
        <sz val="11"/>
        <color rgb="FF000000"/>
        <rFont val="Noto Sans CJK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</t>
    </r>
  </si>
  <si>
    <r>
      <rPr>
        <sz val="11"/>
        <color rgb="FF000000"/>
        <rFont val="Calibri"/>
        <family val="2"/>
        <charset val="1"/>
      </rPr>
      <t xml:space="preserve">EUR</t>
    </r>
    <r>
      <rPr>
        <sz val="11"/>
        <color rgb="FF000000"/>
        <rFont val="Noto Sans CJK JP"/>
        <family val="2"/>
        <charset val="1"/>
      </rPr>
      <t xml:space="preserve">口座の場合</t>
    </r>
  </si>
  <si>
    <r>
      <rPr>
        <sz val="11"/>
        <color rgb="FF000000"/>
        <rFont val="Calibri"/>
        <family val="2"/>
        <charset val="1"/>
      </rPr>
      <t xml:space="preserve">(</t>
    </r>
    <r>
      <rPr>
        <sz val="11"/>
        <color rgb="FF000000"/>
        <rFont val="Noto Sans CJK JP"/>
        <family val="2"/>
        <charset val="1"/>
      </rPr>
      <t xml:space="preserve">クローズ価格 </t>
    </r>
    <r>
      <rPr>
        <sz val="11"/>
        <color rgb="FF000000"/>
        <rFont val="Calibri"/>
        <family val="2"/>
        <charset val="1"/>
      </rPr>
      <t xml:space="preserve">-</t>
    </r>
    <r>
      <rPr>
        <sz val="11"/>
        <color rgb="FF000000"/>
        <rFont val="Noto Sans CJK JP"/>
        <family val="2"/>
        <charset val="1"/>
      </rPr>
      <t xml:space="preserve">オープン価格</t>
    </r>
    <r>
      <rPr>
        <sz val="11"/>
        <color rgb="FF000000"/>
        <rFont val="Calibri"/>
        <family val="2"/>
        <charset val="1"/>
      </rPr>
      <t xml:space="preserve">) x </t>
    </r>
    <r>
      <rPr>
        <sz val="11"/>
        <color rgb="FF000000"/>
        <rFont val="Noto Sans CJK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CJK JP"/>
        <family val="2"/>
        <charset val="1"/>
      </rPr>
      <t xml:space="preserve">価格 </t>
    </r>
    <r>
      <rPr>
        <sz val="11"/>
        <color rgb="FF000000"/>
        <rFont val="Calibri"/>
        <family val="2"/>
        <charset val="1"/>
      </rPr>
      <t xml:space="preserve">(BID</t>
    </r>
    <r>
      <rPr>
        <sz val="11"/>
        <color rgb="FF000000"/>
        <rFont val="Noto Sans CJK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 / EURUSD</t>
    </r>
    <r>
      <rPr>
        <sz val="11"/>
        <color rgb="FF000000"/>
        <rFont val="Noto Sans CJK JP"/>
        <family val="2"/>
        <charset val="1"/>
      </rPr>
      <t xml:space="preserve">価格 </t>
    </r>
    <r>
      <rPr>
        <sz val="11"/>
        <color rgb="FF000000"/>
        <rFont val="Calibri"/>
        <family val="2"/>
        <charset val="1"/>
      </rPr>
      <t xml:space="preserve">(BID</t>
    </r>
    <r>
      <rPr>
        <sz val="11"/>
        <color rgb="FF000000"/>
        <rFont val="Noto Sans CJK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</t>
    </r>
  </si>
  <si>
    <r>
      <rPr>
        <b val="true"/>
        <i val="true"/>
        <sz val="11"/>
        <color rgb="FF000000"/>
        <rFont val="Noto Sans CJK JP"/>
        <family val="2"/>
        <charset val="1"/>
      </rPr>
      <t xml:space="preserve">ショート</t>
    </r>
    <r>
      <rPr>
        <b val="true"/>
        <i val="true"/>
        <sz val="11"/>
        <color rgb="FF000000"/>
        <rFont val="Calibri"/>
        <family val="2"/>
        <charset val="1"/>
      </rPr>
      <t xml:space="preserve">/</t>
    </r>
    <r>
      <rPr>
        <b val="true"/>
        <i val="true"/>
        <sz val="11"/>
        <color rgb="FF000000"/>
        <rFont val="Noto Sans CJK JP"/>
        <family val="2"/>
        <charset val="1"/>
      </rPr>
      <t xml:space="preserve">売りポジションの場合：</t>
    </r>
  </si>
  <si>
    <r>
      <rPr>
        <sz val="11"/>
        <color rgb="FF000000"/>
        <rFont val="Calibri"/>
        <family val="2"/>
        <charset val="1"/>
      </rPr>
      <t xml:space="preserve">(</t>
    </r>
    <r>
      <rPr>
        <sz val="11"/>
        <color rgb="FF000000"/>
        <rFont val="Noto Sans CJK JP"/>
        <family val="2"/>
        <charset val="1"/>
      </rPr>
      <t xml:space="preserve">オープン価格 </t>
    </r>
    <r>
      <rPr>
        <sz val="11"/>
        <color rgb="FF000000"/>
        <rFont val="Calibri"/>
        <family val="2"/>
        <charset val="1"/>
      </rPr>
      <t xml:space="preserve">- </t>
    </r>
    <r>
      <rPr>
        <sz val="11"/>
        <color rgb="FF000000"/>
        <rFont val="Noto Sans CJK JP"/>
        <family val="2"/>
        <charset val="1"/>
      </rPr>
      <t xml:space="preserve">クローズ価格</t>
    </r>
    <r>
      <rPr>
        <sz val="11"/>
        <color rgb="FF000000"/>
        <rFont val="Calibri"/>
        <family val="2"/>
        <charset val="1"/>
      </rPr>
      <t xml:space="preserve">) x </t>
    </r>
    <r>
      <rPr>
        <sz val="11"/>
        <color rgb="FF000000"/>
        <rFont val="Noto Sans CJK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CJK JP"/>
        <family val="2"/>
        <charset val="1"/>
      </rPr>
      <t xml:space="preserve">価格 </t>
    </r>
    <r>
      <rPr>
        <sz val="11"/>
        <color rgb="FF000000"/>
        <rFont val="Calibri"/>
        <family val="2"/>
        <charset val="1"/>
      </rPr>
      <t xml:space="preserve">(BID</t>
    </r>
    <r>
      <rPr>
        <sz val="11"/>
        <color rgb="FF000000"/>
        <rFont val="Noto Sans CJK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</t>
    </r>
  </si>
  <si>
    <r>
      <rPr>
        <sz val="11"/>
        <color rgb="FF000000"/>
        <rFont val="Calibri"/>
        <family val="2"/>
        <charset val="1"/>
      </rPr>
      <t xml:space="preserve">JPY</t>
    </r>
    <r>
      <rPr>
        <sz val="11"/>
        <color rgb="FF000000"/>
        <rFont val="Noto Sans CJK JP"/>
        <family val="2"/>
        <charset val="1"/>
      </rPr>
      <t xml:space="preserve">口座の場合 </t>
    </r>
    <r>
      <rPr>
        <sz val="11"/>
        <color rgb="FF000000"/>
        <rFont val="Calibri"/>
        <family val="2"/>
        <charset val="1"/>
      </rPr>
      <t xml:space="preserve">(</t>
    </r>
    <r>
      <rPr>
        <sz val="11"/>
        <color rgb="FF000000"/>
        <rFont val="Noto Sans CJK JP"/>
        <family val="2"/>
        <charset val="1"/>
      </rPr>
      <t xml:space="preserve">オープン価格 </t>
    </r>
    <r>
      <rPr>
        <sz val="11"/>
        <color rgb="FF000000"/>
        <rFont val="Calibri"/>
        <family val="2"/>
        <charset val="1"/>
      </rPr>
      <t xml:space="preserve">- </t>
    </r>
    <r>
      <rPr>
        <sz val="11"/>
        <color rgb="FF000000"/>
        <rFont val="Noto Sans CJK JP"/>
        <family val="2"/>
        <charset val="1"/>
      </rPr>
      <t xml:space="preserve">クローズ価格</t>
    </r>
    <r>
      <rPr>
        <sz val="11"/>
        <color rgb="FF000000"/>
        <rFont val="Calibri"/>
        <family val="2"/>
        <charset val="1"/>
      </rPr>
      <t xml:space="preserve">) x </t>
    </r>
    <r>
      <rPr>
        <sz val="11"/>
        <color rgb="FF000000"/>
        <rFont val="Noto Sans CJK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CJK JP"/>
        <family val="2"/>
        <charset val="1"/>
      </rPr>
      <t xml:space="preserve">価格 </t>
    </r>
    <r>
      <rPr>
        <sz val="11"/>
        <color rgb="FF000000"/>
        <rFont val="Calibri"/>
        <family val="2"/>
        <charset val="1"/>
      </rPr>
      <t xml:space="preserve">(BID</t>
    </r>
    <r>
      <rPr>
        <sz val="11"/>
        <color rgb="FF000000"/>
        <rFont val="Noto Sans CJK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 x USDJPY</t>
    </r>
    <r>
      <rPr>
        <sz val="11"/>
        <color rgb="FF000000"/>
        <rFont val="Noto Sans CJK JP"/>
        <family val="2"/>
        <charset val="1"/>
      </rPr>
      <t xml:space="preserve">価格 </t>
    </r>
    <r>
      <rPr>
        <sz val="11"/>
        <color rgb="FF000000"/>
        <rFont val="Calibri"/>
        <family val="2"/>
        <charset val="1"/>
      </rPr>
      <t xml:space="preserve">(BID</t>
    </r>
    <r>
      <rPr>
        <sz val="11"/>
        <color rgb="FF000000"/>
        <rFont val="Noto Sans CJK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</t>
    </r>
  </si>
  <si>
    <r>
      <rPr>
        <sz val="11"/>
        <color rgb="FF000000"/>
        <rFont val="Calibri"/>
        <family val="2"/>
        <charset val="1"/>
      </rPr>
      <t xml:space="preserve">(</t>
    </r>
    <r>
      <rPr>
        <sz val="11"/>
        <color rgb="FF000000"/>
        <rFont val="Noto Sans CJK JP"/>
        <family val="2"/>
        <charset val="1"/>
      </rPr>
      <t xml:space="preserve">オープン価格 </t>
    </r>
    <r>
      <rPr>
        <sz val="11"/>
        <color rgb="FF000000"/>
        <rFont val="Calibri"/>
        <family val="2"/>
        <charset val="1"/>
      </rPr>
      <t xml:space="preserve">- </t>
    </r>
    <r>
      <rPr>
        <sz val="11"/>
        <color rgb="FF000000"/>
        <rFont val="Noto Sans CJK JP"/>
        <family val="2"/>
        <charset val="1"/>
      </rPr>
      <t xml:space="preserve">クローズ価格</t>
    </r>
    <r>
      <rPr>
        <sz val="11"/>
        <color rgb="FF000000"/>
        <rFont val="Calibri"/>
        <family val="2"/>
        <charset val="1"/>
      </rPr>
      <t xml:space="preserve">) x </t>
    </r>
    <r>
      <rPr>
        <sz val="11"/>
        <color rgb="FF000000"/>
        <rFont val="Noto Sans CJK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CJK JP"/>
        <family val="2"/>
        <charset val="1"/>
      </rPr>
      <t xml:space="preserve">価格 </t>
    </r>
    <r>
      <rPr>
        <sz val="11"/>
        <color rgb="FF000000"/>
        <rFont val="Calibri"/>
        <family val="2"/>
        <charset val="1"/>
      </rPr>
      <t xml:space="preserve">(BID</t>
    </r>
    <r>
      <rPr>
        <sz val="11"/>
        <color rgb="FF000000"/>
        <rFont val="Noto Sans CJK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 / EURUSD</t>
    </r>
    <r>
      <rPr>
        <sz val="11"/>
        <color rgb="FF000000"/>
        <rFont val="Noto Sans CJK JP"/>
        <family val="2"/>
        <charset val="1"/>
      </rPr>
      <t xml:space="preserve">価格 </t>
    </r>
    <r>
      <rPr>
        <sz val="11"/>
        <color rgb="FF000000"/>
        <rFont val="Calibri"/>
        <family val="2"/>
        <charset val="1"/>
      </rPr>
      <t xml:space="preserve">(BID</t>
    </r>
    <r>
      <rPr>
        <sz val="11"/>
        <color rgb="FF000000"/>
        <rFont val="Noto Sans CJK JP"/>
        <family val="2"/>
        <charset val="1"/>
      </rPr>
      <t xml:space="preserve">価格</t>
    </r>
    <r>
      <rPr>
        <sz val="11"/>
        <color rgb="FF000000"/>
        <rFont val="Calibri"/>
        <family val="2"/>
        <charset val="1"/>
      </rPr>
      <t xml:space="preserve">)</t>
    </r>
  </si>
  <si>
    <r>
      <rPr>
        <b val="true"/>
        <sz val="12"/>
        <color rgb="FF000000"/>
        <rFont val="Noto Sans CJK JP"/>
        <family val="2"/>
        <charset val="1"/>
      </rPr>
      <t xml:space="preserve">バトル</t>
    </r>
    <r>
      <rPr>
        <b val="true"/>
        <sz val="12"/>
        <color rgb="FF000000"/>
        <rFont val="Calibri"/>
        <family val="2"/>
        <charset val="1"/>
      </rPr>
      <t xml:space="preserve">CFD</t>
    </r>
    <r>
      <rPr>
        <b val="true"/>
        <sz val="12"/>
        <color rgb="FF000000"/>
        <rFont val="Noto Sans CJK JP"/>
        <family val="2"/>
        <charset val="1"/>
      </rPr>
      <t xml:space="preserve">必要証拠金計算方法</t>
    </r>
  </si>
  <si>
    <r>
      <rPr>
        <sz val="11"/>
        <color rgb="FF000000"/>
        <rFont val="Noto Sans CJK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オープン価格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証拠金率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CJK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CJK JP"/>
        <family val="2"/>
        <charset val="1"/>
      </rPr>
      <t xml:space="preserve">価格）</t>
    </r>
  </si>
  <si>
    <r>
      <rPr>
        <sz val="11"/>
        <color rgb="FF000000"/>
        <rFont val="Noto Sans CJK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オープン価格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証拠金率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CJK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CJK JP"/>
        <family val="2"/>
        <charset val="1"/>
      </rPr>
      <t xml:space="preserve">価格） </t>
    </r>
    <r>
      <rPr>
        <sz val="11"/>
        <color rgb="FF000000"/>
        <rFont val="Calibri"/>
        <family val="2"/>
        <charset val="1"/>
      </rPr>
      <t xml:space="preserve">x USDJPY</t>
    </r>
    <r>
      <rPr>
        <sz val="11"/>
        <color rgb="FF000000"/>
        <rFont val="Noto Sans CJK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CJK JP"/>
        <family val="2"/>
        <charset val="1"/>
      </rPr>
      <t xml:space="preserve">価格）</t>
    </r>
  </si>
  <si>
    <r>
      <rPr>
        <sz val="11"/>
        <color rgb="FF000000"/>
        <rFont val="Noto Sans CJK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オープン価格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証拠金率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CJK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CJK JP"/>
        <family val="2"/>
        <charset val="1"/>
      </rPr>
      <t xml:space="preserve">価格） </t>
    </r>
    <r>
      <rPr>
        <sz val="11"/>
        <color rgb="FF000000"/>
        <rFont val="Calibri"/>
        <family val="2"/>
        <charset val="1"/>
      </rPr>
      <t xml:space="preserve">/ EURUSD</t>
    </r>
    <r>
      <rPr>
        <sz val="11"/>
        <color rgb="FF000000"/>
        <rFont val="Noto Sans CJK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CJK JP"/>
        <family val="2"/>
        <charset val="1"/>
      </rPr>
      <t xml:space="preserve">価格）</t>
    </r>
  </si>
  <si>
    <r>
      <rPr>
        <b val="true"/>
        <sz val="12"/>
        <color rgb="FF000000"/>
        <rFont val="Noto Sans CJK JP"/>
        <family val="2"/>
        <charset val="1"/>
      </rPr>
      <t xml:space="preserve">バトル</t>
    </r>
    <r>
      <rPr>
        <b val="true"/>
        <sz val="12"/>
        <color rgb="FF000000"/>
        <rFont val="Calibri"/>
        <family val="2"/>
        <charset val="1"/>
      </rPr>
      <t xml:space="preserve">CFD</t>
    </r>
    <r>
      <rPr>
        <b val="true"/>
        <sz val="12"/>
        <color rgb="FF000000"/>
        <rFont val="Noto Sans CJK JP"/>
        <family val="2"/>
        <charset val="1"/>
      </rPr>
      <t xml:space="preserve">スワップレート計算方法</t>
    </r>
  </si>
  <si>
    <r>
      <rPr>
        <sz val="11"/>
        <color rgb="FF000000"/>
        <rFont val="Noto Sans CJK JP"/>
        <family val="2"/>
        <charset val="1"/>
      </rPr>
      <t xml:space="preserve">スワップポイント（買い）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ティックサイズ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CJK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CJK JP"/>
        <family val="2"/>
        <charset val="1"/>
      </rPr>
      <t xml:space="preserve">価格）</t>
    </r>
  </si>
  <si>
    <r>
      <rPr>
        <sz val="11"/>
        <color rgb="FF000000"/>
        <rFont val="Noto Sans CJK JP"/>
        <family val="2"/>
        <charset val="1"/>
      </rPr>
      <t xml:space="preserve">スワップポイント（買い）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ティックサイズ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CJK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CJK JP"/>
        <family val="2"/>
        <charset val="1"/>
      </rPr>
      <t xml:space="preserve">価格） </t>
    </r>
    <r>
      <rPr>
        <sz val="11"/>
        <color rgb="FF000000"/>
        <rFont val="Calibri"/>
        <family val="2"/>
        <charset val="1"/>
      </rPr>
      <t xml:space="preserve">x USDJPY</t>
    </r>
    <r>
      <rPr>
        <sz val="11"/>
        <color rgb="FF000000"/>
        <rFont val="Noto Sans CJK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CJK JP"/>
        <family val="2"/>
        <charset val="1"/>
      </rPr>
      <t xml:space="preserve">価格）</t>
    </r>
  </si>
  <si>
    <r>
      <rPr>
        <sz val="11"/>
        <color rgb="FF000000"/>
        <rFont val="Noto Sans CJK JP"/>
        <family val="2"/>
        <charset val="1"/>
      </rPr>
      <t xml:space="preserve">スワップポイント（買い）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ティックサイズ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CJK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CJK JP"/>
        <family val="2"/>
        <charset val="1"/>
      </rPr>
      <t xml:space="preserve">価格） </t>
    </r>
    <r>
      <rPr>
        <sz val="11"/>
        <color rgb="FF000000"/>
        <rFont val="Calibri"/>
        <family val="2"/>
        <charset val="1"/>
      </rPr>
      <t xml:space="preserve">/ EURUSD</t>
    </r>
    <r>
      <rPr>
        <sz val="11"/>
        <color rgb="FF000000"/>
        <rFont val="Noto Sans CJK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CJK JP"/>
        <family val="2"/>
        <charset val="1"/>
      </rPr>
      <t xml:space="preserve">価格）</t>
    </r>
  </si>
  <si>
    <r>
      <rPr>
        <sz val="11"/>
        <color rgb="FF000000"/>
        <rFont val="Noto Sans CJK JP"/>
        <family val="2"/>
        <charset val="1"/>
      </rPr>
      <t xml:space="preserve">スワップポイント（売り）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ティックサイズ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CJK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CJK JP"/>
        <family val="2"/>
        <charset val="1"/>
      </rPr>
      <t xml:space="preserve">価格）</t>
    </r>
  </si>
  <si>
    <r>
      <rPr>
        <sz val="11"/>
        <color rgb="FF000000"/>
        <rFont val="Noto Sans CJK JP"/>
        <family val="2"/>
        <charset val="1"/>
      </rPr>
      <t xml:space="preserve">スワップポイント（売り）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ティックサイズ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CJK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CJK JP"/>
        <family val="2"/>
        <charset val="1"/>
      </rPr>
      <t xml:space="preserve">価格） </t>
    </r>
    <r>
      <rPr>
        <sz val="11"/>
        <color rgb="FF000000"/>
        <rFont val="Calibri"/>
        <family val="2"/>
        <charset val="1"/>
      </rPr>
      <t xml:space="preserve">x USDJPY</t>
    </r>
    <r>
      <rPr>
        <sz val="11"/>
        <color rgb="FF000000"/>
        <rFont val="Noto Sans CJK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CJK JP"/>
        <family val="2"/>
        <charset val="1"/>
      </rPr>
      <t xml:space="preserve">価格）</t>
    </r>
  </si>
  <si>
    <r>
      <rPr>
        <sz val="11"/>
        <color rgb="FF000000"/>
        <rFont val="Noto Sans CJK JP"/>
        <family val="2"/>
        <charset val="1"/>
      </rPr>
      <t xml:space="preserve">スワップポイント（売り）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ロット数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コントラクトサイズ </t>
    </r>
    <r>
      <rPr>
        <sz val="11"/>
        <color rgb="FF000000"/>
        <rFont val="Calibri"/>
        <family val="2"/>
        <charset val="1"/>
      </rPr>
      <t xml:space="preserve">x </t>
    </r>
    <r>
      <rPr>
        <sz val="11"/>
        <color rgb="FF000000"/>
        <rFont val="Noto Sans CJK JP"/>
        <family val="2"/>
        <charset val="1"/>
      </rPr>
      <t xml:space="preserve">ティックサイズ </t>
    </r>
    <r>
      <rPr>
        <sz val="11"/>
        <color rgb="FF000000"/>
        <rFont val="Calibri"/>
        <family val="2"/>
        <charset val="1"/>
      </rPr>
      <t xml:space="preserve">x XXXUSD</t>
    </r>
    <r>
      <rPr>
        <sz val="11"/>
        <color rgb="FF000000"/>
        <rFont val="Noto Sans CJK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CJK JP"/>
        <family val="2"/>
        <charset val="1"/>
      </rPr>
      <t xml:space="preserve">価格） </t>
    </r>
    <r>
      <rPr>
        <sz val="11"/>
        <color rgb="FF000000"/>
        <rFont val="Calibri"/>
        <family val="2"/>
        <charset val="1"/>
      </rPr>
      <t xml:space="preserve">/ EURUSD</t>
    </r>
    <r>
      <rPr>
        <sz val="11"/>
        <color rgb="FF000000"/>
        <rFont val="Noto Sans CJK JP"/>
        <family val="2"/>
        <charset val="1"/>
      </rPr>
      <t xml:space="preserve">価格（</t>
    </r>
    <r>
      <rPr>
        <sz val="11"/>
        <color rgb="FF000000"/>
        <rFont val="Calibri"/>
        <family val="2"/>
        <charset val="1"/>
      </rPr>
      <t xml:space="preserve">BID</t>
    </r>
    <r>
      <rPr>
        <sz val="11"/>
        <color rgb="FF000000"/>
        <rFont val="Noto Sans CJK JP"/>
        <family val="2"/>
        <charset val="1"/>
      </rPr>
      <t xml:space="preserve">価格）</t>
    </r>
  </si>
  <si>
    <r>
      <rPr>
        <sz val="10"/>
        <color rgb="FF000000"/>
        <rFont val="Calibri"/>
        <family val="2"/>
        <charset val="1"/>
      </rPr>
      <t xml:space="preserve">※XXXUSD</t>
    </r>
    <r>
      <rPr>
        <sz val="10"/>
        <color rgb="FF000000"/>
        <rFont val="Noto Sans CJK JP"/>
        <family val="2"/>
        <charset val="1"/>
      </rPr>
      <t xml:space="preserve">は銘柄の価格を米ドルに換算する際に表示され、「</t>
    </r>
    <r>
      <rPr>
        <sz val="10"/>
        <color rgb="FF000000"/>
        <rFont val="Calibri"/>
        <family val="2"/>
        <charset val="1"/>
      </rPr>
      <t xml:space="preserve">XXX</t>
    </r>
    <r>
      <rPr>
        <sz val="10"/>
        <color rgb="FF000000"/>
        <rFont val="Noto Sans CJK JP"/>
        <family val="2"/>
        <charset val="1"/>
      </rPr>
      <t xml:space="preserve">」には銘柄が入ります。 
（例：</t>
    </r>
    <r>
      <rPr>
        <sz val="10"/>
        <color rgb="FF000000"/>
        <rFont val="Calibri"/>
        <family val="2"/>
        <charset val="1"/>
      </rPr>
      <t xml:space="preserve">NVD/ORC</t>
    </r>
    <r>
      <rPr>
        <sz val="10"/>
        <color rgb="FF000000"/>
        <rFont val="Noto Sans CJK JP"/>
        <family val="2"/>
        <charset val="1"/>
      </rPr>
      <t xml:space="preserve">の価格計算等をする場合、</t>
    </r>
    <r>
      <rPr>
        <sz val="10"/>
        <color rgb="FF000000"/>
        <rFont val="Calibri"/>
        <family val="2"/>
        <charset val="1"/>
      </rPr>
      <t xml:space="preserve">ORCUSD</t>
    </r>
    <r>
      <rPr>
        <sz val="10"/>
        <color rgb="FF000000"/>
        <rFont val="Noto Sans CJK JP"/>
        <family val="2"/>
        <charset val="1"/>
      </rPr>
      <t xml:space="preserve">でオラクルの価格を米ドルに換算します。）</t>
    </r>
  </si>
  <si>
    <t xml:space="preserve">Calculations</t>
  </si>
  <si>
    <t xml:space="preserve">Symbol</t>
  </si>
  <si>
    <t xml:space="preserve">USD price</t>
  </si>
  <si>
    <t xml:space="preserve">Position direction</t>
  </si>
  <si>
    <t xml:space="preserve">Profit</t>
  </si>
  <si>
    <t xml:space="preserve">DJCJPC</t>
  </si>
  <si>
    <t xml:space="preserve">JPCUSD</t>
  </si>
  <si>
    <t xml:space="preserve">BUY</t>
  </si>
  <si>
    <t xml:space="preserve">BUY position</t>
  </si>
  <si>
    <t xml:space="preserve">NACJPC</t>
  </si>
  <si>
    <t xml:space="preserve">SELL</t>
  </si>
  <si>
    <t xml:space="preserve">USD </t>
  </si>
  <si>
    <t xml:space="preserve">SPCJPC</t>
  </si>
  <si>
    <t xml:space="preserve">JPY </t>
  </si>
  <si>
    <t xml:space="preserve">AMZDIS</t>
  </si>
  <si>
    <t xml:space="preserve">DISUSD</t>
  </si>
  <si>
    <t xml:space="preserve">EUR </t>
  </si>
  <si>
    <t xml:space="preserve">AMZEBA</t>
  </si>
  <si>
    <t xml:space="preserve">EBAUSD</t>
  </si>
  <si>
    <t xml:space="preserve">SELL position</t>
  </si>
  <si>
    <t xml:space="preserve">BOECVX</t>
  </si>
  <si>
    <t xml:space="preserve">CVXUSD</t>
  </si>
  <si>
    <t xml:space="preserve">BOEXOM</t>
  </si>
  <si>
    <t xml:space="preserve">XOMUSD</t>
  </si>
  <si>
    <t xml:space="preserve">MSFAAP</t>
  </si>
  <si>
    <t xml:space="preserve">AAPUSD</t>
  </si>
  <si>
    <t xml:space="preserve">NVDORC</t>
  </si>
  <si>
    <t xml:space="preserve">ORCUSD</t>
  </si>
  <si>
    <t xml:space="preserve">TSLCVX</t>
  </si>
  <si>
    <t xml:space="preserve">Margin</t>
  </si>
  <si>
    <t xml:space="preserve">TSLFRD</t>
  </si>
  <si>
    <t xml:space="preserve">FRDUSD</t>
  </si>
  <si>
    <t xml:space="preserve">TSLXOM</t>
  </si>
  <si>
    <t xml:space="preserve">Swap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</si>
</sst>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000"/>
    <numFmt numFmtId="166" formatCode="0.00000000"/>
    <numFmt numFmtId="167" formatCode="0.00"/>
    <numFmt numFmtId="168" formatCode="0"/>
  </numFmts>
  <fonts count="15">
    <font>
      <sz val="11"/>
      <color rgb="FF000000"/>
      <name val="Noto Sans CJK JP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Noto Sans CJK JP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Noto Sans CJK JP"/>
      <family val="2"/>
      <charset val="1"/>
    </font>
    <font>
      <sz val="10"/>
      <color rgb="FF000000"/>
      <name val="Calibri"/>
      <family val="2"/>
      <charset val="1"/>
    </font>
    <font>
      <u val="single"/>
      <sz val="11"/>
      <color rgb="FF000000"/>
      <name val="Noto Sans CJK JP"/>
      <family val="2"/>
      <charset val="1"/>
    </font>
    <font>
      <b val="true"/>
      <sz val="14"/>
      <color rgb="FF000000"/>
      <name val="Noto Sans CJK JP"/>
      <family val="2"/>
      <charset val="1"/>
    </font>
    <font>
      <b val="true"/>
      <sz val="14"/>
      <color rgb="FF000000"/>
      <name val="Calibri"/>
      <family val="2"/>
      <charset val="1"/>
    </font>
    <font>
      <b val="true"/>
      <i val="true"/>
      <sz val="11"/>
      <color rgb="FF000000"/>
      <name val="Noto Sans CJK JP"/>
      <family val="2"/>
      <charset val="1"/>
    </font>
    <font>
      <b val="true"/>
      <i val="true"/>
      <sz val="11"/>
      <color rgb="FF000000"/>
      <name val="Calibri"/>
      <family val="2"/>
      <charset val="1"/>
    </font>
    <font>
      <b val="true"/>
      <sz val="12"/>
      <color rgb="FF000000"/>
      <name val="Noto Sans CJK JP"/>
      <family val="2"/>
      <charset val="1"/>
    </font>
    <font>
      <b val="true"/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DEDED"/>
        <bgColor rgb="FFE2F0D9"/>
      </patternFill>
    </fill>
    <fill>
      <patternFill patternType="solid">
        <fgColor rgb="FFE4CEE3"/>
        <bgColor rgb="FFEDEDED"/>
      </patternFill>
    </fill>
    <fill>
      <patternFill patternType="solid">
        <fgColor rgb="FFFF7C80"/>
        <bgColor rgb="FFFF99CC"/>
      </patternFill>
    </fill>
    <fill>
      <patternFill patternType="solid">
        <fgColor rgb="FFC5E0B4"/>
        <bgColor rgb="FFE2F0D9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left" vertical="bottom" textRotation="0" wrapText="false" indent="1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3" borderId="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FF7C80"/>
        </patternFill>
      </fill>
    </dxf>
    <dxf>
      <fill>
        <patternFill>
          <bgColor rgb="FFFF7C80"/>
        </patternFill>
      </fill>
    </dxf>
  </dxfs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7C80"/>
      <rgbColor rgb="FF0066CC"/>
      <rgbColor rgb="FFE4CEE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E2F0D9"/>
    <pageSetUpPr fitToPage="false"/>
  </sheetPr>
  <dimension ref="B1:M28"/>
  <sheetViews>
    <sheetView showFormulas="false" showGridLines="false" showRowColHeaders="true" showZeros="false" rightToLeft="false" tabSelected="true" showOutlineSymbols="true" defaultGridColor="true" view="normal" topLeftCell="A2" colorId="64" zoomScale="100" zoomScaleNormal="100" zoomScalePageLayoutView="100" workbookViewId="0">
      <selection pane="topLeft" activeCell="I25" activeCellId="0" sqref="I25"/>
    </sheetView>
  </sheetViews>
  <sheetFormatPr defaultColWidth="7.8125" defaultRowHeight="15" zeroHeight="false" outlineLevelRow="0" outlineLevelCol="0"/>
  <cols>
    <col collapsed="false" customWidth="true" hidden="false" outlineLevel="0" max="1" min="1" style="1" width="1.69"/>
    <col collapsed="false" customWidth="true" hidden="false" outlineLevel="0" max="2" min="2" style="1" width="1.43"/>
    <col collapsed="false" customWidth="true" hidden="false" outlineLevel="0" max="3" min="3" style="1" width="19.31"/>
    <col collapsed="false" customWidth="true" hidden="false" outlineLevel="0" max="4" min="4" style="1" width="16.85"/>
    <col collapsed="false" customWidth="true" hidden="false" outlineLevel="0" max="6" min="6" style="1" width="17.29"/>
    <col collapsed="false" customWidth="true" hidden="false" outlineLevel="0" max="7" min="7" style="1" width="16.51"/>
    <col collapsed="false" customWidth="true" hidden="false" outlineLevel="0" max="9" min="9" style="1" width="21.22"/>
    <col collapsed="false" customWidth="true" hidden="false" outlineLevel="0" max="10" min="10" style="1" width="19.94"/>
    <col collapsed="false" customWidth="true" hidden="false" outlineLevel="0" max="11" min="11" style="1" width="1.43"/>
    <col collapsed="false" customWidth="true" hidden="false" outlineLevel="0" max="12" min="12" style="1" width="1.56"/>
  </cols>
  <sheetData>
    <row r="1" customFormat="false" ht="9.75" hidden="false" customHeight="true" outlineLevel="0" collapsed="false"/>
    <row r="2" customFormat="false" ht="9" hidden="false" customHeight="true" outlineLevel="0" collapsed="false">
      <c r="B2" s="2"/>
      <c r="C2" s="3"/>
      <c r="D2" s="3"/>
      <c r="E2" s="3"/>
      <c r="F2" s="3"/>
      <c r="G2" s="3"/>
      <c r="H2" s="3"/>
      <c r="I2" s="3"/>
      <c r="J2" s="3"/>
      <c r="K2" s="4"/>
    </row>
    <row r="3" customFormat="false" ht="15" hidden="false" customHeight="false" outlineLevel="0" collapsed="false">
      <c r="B3" s="5"/>
      <c r="C3" s="6" t="s">
        <v>0</v>
      </c>
      <c r="D3" s="6"/>
      <c r="K3" s="5"/>
    </row>
    <row r="4" customFormat="false" ht="17.4" hidden="false" customHeight="false" outlineLevel="0" collapsed="false">
      <c r="B4" s="5"/>
      <c r="C4" s="7" t="s">
        <v>1</v>
      </c>
      <c r="D4" s="8"/>
      <c r="F4" s="9" t="s">
        <v>2</v>
      </c>
      <c r="G4" s="9"/>
      <c r="H4" s="9"/>
      <c r="I4" s="9"/>
      <c r="J4" s="9"/>
      <c r="K4" s="5"/>
    </row>
    <row r="5" customFormat="false" ht="17.4" hidden="false" customHeight="false" outlineLevel="0" collapsed="false">
      <c r="B5" s="5"/>
      <c r="C5" s="7" t="s">
        <v>3</v>
      </c>
      <c r="D5" s="10"/>
      <c r="F5" s="11"/>
      <c r="G5" s="12" t="s">
        <v>4</v>
      </c>
      <c r="H5" s="12"/>
      <c r="I5" s="12"/>
      <c r="J5" s="12"/>
      <c r="K5" s="5"/>
    </row>
    <row r="6" customFormat="false" ht="17.4" hidden="false" customHeight="false" outlineLevel="0" collapsed="false">
      <c r="B6" s="5"/>
      <c r="C6" s="7" t="s">
        <v>5</v>
      </c>
      <c r="D6" s="13"/>
      <c r="F6" s="14"/>
      <c r="G6" s="12" t="s">
        <v>6</v>
      </c>
      <c r="H6" s="12"/>
      <c r="I6" s="12"/>
      <c r="J6" s="12"/>
      <c r="K6" s="5"/>
    </row>
    <row r="7" customFormat="false" ht="17.4" hidden="false" customHeight="false" outlineLevel="0" collapsed="false">
      <c r="B7" s="15"/>
      <c r="C7" s="16" t="str">
        <f aca="false">IFERROR(VLOOKUP(D4,data!E3:F14,2,FALSE())&amp;" price (BID):","(上の銘柄ペアを先に選択してください)")</f>
        <v>(上の銘柄ペアを先に選択してください)</v>
      </c>
      <c r="D7" s="10"/>
      <c r="F7" s="17"/>
      <c r="G7" s="12" t="s">
        <v>7</v>
      </c>
      <c r="H7" s="12"/>
      <c r="I7" s="12"/>
      <c r="J7" s="12"/>
      <c r="K7" s="5"/>
    </row>
    <row r="8" customFormat="false" ht="13.8" hidden="false" customHeight="false" outlineLevel="0" collapsed="false">
      <c r="B8" s="5"/>
      <c r="C8" s="16" t="s">
        <v>8</v>
      </c>
      <c r="D8" s="10"/>
      <c r="K8" s="5"/>
    </row>
    <row r="9" customFormat="false" ht="13.8" hidden="false" customHeight="false" outlineLevel="0" collapsed="false">
      <c r="B9" s="5"/>
      <c r="C9" s="18" t="s">
        <v>9</v>
      </c>
      <c r="D9" s="10"/>
      <c r="E9" s="19"/>
      <c r="F9" s="20"/>
      <c r="G9" s="20"/>
      <c r="H9" s="20"/>
      <c r="I9" s="20"/>
      <c r="J9" s="21"/>
      <c r="K9" s="5"/>
    </row>
    <row r="10" customFormat="false" ht="9.75" hidden="false" customHeight="true" outlineLevel="0" collapsed="false">
      <c r="B10" s="22"/>
      <c r="C10" s="23"/>
      <c r="D10" s="23"/>
      <c r="E10" s="23"/>
      <c r="F10" s="23"/>
      <c r="G10" s="23"/>
      <c r="H10" s="23"/>
      <c r="I10" s="23"/>
      <c r="J10" s="23"/>
      <c r="K10" s="24"/>
    </row>
    <row r="11" customFormat="false" ht="15" hidden="false" customHeight="false" outlineLevel="0" collapsed="false">
      <c r="B11" s="5"/>
      <c r="C11" s="6" t="s">
        <v>10</v>
      </c>
      <c r="D11" s="6"/>
      <c r="F11" s="6" t="s">
        <v>11</v>
      </c>
      <c r="G11" s="6"/>
      <c r="I11" s="6" t="s">
        <v>12</v>
      </c>
      <c r="J11" s="6"/>
      <c r="K11" s="5"/>
    </row>
    <row r="12" customFormat="false" ht="17.4" hidden="false" customHeight="false" outlineLevel="0" collapsed="false">
      <c r="B12" s="5"/>
      <c r="C12" s="7" t="s">
        <v>13</v>
      </c>
      <c r="D12" s="25"/>
      <c r="F12" s="7" t="s">
        <v>13</v>
      </c>
      <c r="G12" s="26"/>
      <c r="I12" s="7" t="s">
        <v>14</v>
      </c>
      <c r="J12" s="27"/>
      <c r="K12" s="5"/>
      <c r="M12" s="28"/>
    </row>
    <row r="13" customFormat="false" ht="17.4" hidden="false" customHeight="false" outlineLevel="0" collapsed="false">
      <c r="B13" s="5"/>
      <c r="C13" s="29" t="s">
        <v>15</v>
      </c>
      <c r="D13" s="25"/>
      <c r="F13" s="29" t="s">
        <v>16</v>
      </c>
      <c r="G13" s="25"/>
      <c r="I13" s="7" t="s">
        <v>17</v>
      </c>
      <c r="J13" s="27"/>
      <c r="K13" s="5"/>
    </row>
    <row r="14" customFormat="false" ht="17.4" hidden="false" customHeight="false" outlineLevel="0" collapsed="false">
      <c r="B14" s="5"/>
      <c r="C14" s="22"/>
      <c r="D14" s="24"/>
      <c r="F14" s="22"/>
      <c r="G14" s="24"/>
      <c r="I14" s="29" t="s">
        <v>18</v>
      </c>
      <c r="J14" s="25"/>
      <c r="K14" s="5"/>
    </row>
    <row r="15" customFormat="false" ht="9.75" hidden="false" customHeight="true" outlineLevel="0" collapsed="false">
      <c r="B15" s="5"/>
      <c r="C15" s="22"/>
      <c r="D15" s="24"/>
      <c r="F15" s="22"/>
      <c r="G15" s="24"/>
      <c r="I15" s="22"/>
      <c r="J15" s="24"/>
      <c r="K15" s="5"/>
    </row>
    <row r="16" customFormat="false" ht="15" hidden="false" customHeight="false" outlineLevel="0" collapsed="false">
      <c r="B16" s="5"/>
      <c r="C16" s="30" t="s">
        <v>19</v>
      </c>
      <c r="D16" s="31" t="n">
        <f aca="false">IFERROR(IF(計算ツール!D5="BUY",data!C5,data!C9),"Fill required fields")</f>
        <v>0</v>
      </c>
      <c r="F16" s="30" t="s">
        <v>20</v>
      </c>
      <c r="G16" s="31" t="n">
        <f aca="false">IFERROR(data!C14,"Fill required fields")</f>
        <v>0</v>
      </c>
      <c r="I16" s="30" t="s">
        <v>21</v>
      </c>
      <c r="J16" s="31" t="n">
        <f aca="false">IFERROR(IF(D5="BUY",data!C20,data!C24),"Fill required fields")</f>
        <v>0</v>
      </c>
      <c r="K16" s="5"/>
    </row>
    <row r="17" customFormat="false" ht="15" hidden="false" customHeight="false" outlineLevel="0" collapsed="false">
      <c r="B17" s="5"/>
      <c r="C17" s="7" t="s">
        <v>22</v>
      </c>
      <c r="D17" s="32" t="n">
        <f aca="false">IFERROR(IF(計算ツール!D5="BUY",data!C6,data!C10),"Fill required fields")</f>
        <v>0</v>
      </c>
      <c r="F17" s="7" t="s">
        <v>23</v>
      </c>
      <c r="G17" s="32" t="n">
        <f aca="false">IFERROR(data!C15,"Fill required fields")</f>
        <v>0</v>
      </c>
      <c r="I17" s="7" t="s">
        <v>24</v>
      </c>
      <c r="J17" s="32" t="n">
        <f aca="false">IFERROR(IF(D5="BUY",data!C21,data!C25),"Fill required fields")</f>
        <v>0</v>
      </c>
      <c r="K17" s="5"/>
    </row>
    <row r="18" customFormat="false" ht="15" hidden="false" customHeight="false" outlineLevel="0" collapsed="false">
      <c r="B18" s="5"/>
      <c r="C18" s="33" t="s">
        <v>25</v>
      </c>
      <c r="D18" s="31" t="n">
        <f aca="false">IFERROR(IF(計算ツール!D5="BUY",data!C7,data!C11),"Fill required fields")</f>
        <v>0</v>
      </c>
      <c r="E18" s="5"/>
      <c r="F18" s="33" t="s">
        <v>26</v>
      </c>
      <c r="G18" s="31" t="n">
        <f aca="false">IFERROR(data!C16,"Fill required fields")</f>
        <v>0</v>
      </c>
      <c r="H18" s="5"/>
      <c r="I18" s="33" t="s">
        <v>27</v>
      </c>
      <c r="J18" s="31" t="n">
        <f aca="false">IFERROR(IF(D5="BUY",data!C22,data!C26),"Fill required fields")</f>
        <v>0</v>
      </c>
      <c r="K18" s="5"/>
    </row>
    <row r="19" customFormat="false" ht="9" hidden="false" customHeight="true" outlineLevel="0" collapsed="false">
      <c r="B19" s="19"/>
      <c r="C19" s="3"/>
      <c r="D19" s="3"/>
      <c r="E19" s="20"/>
      <c r="F19" s="3"/>
      <c r="G19" s="3"/>
      <c r="H19" s="20"/>
      <c r="I19" s="3"/>
      <c r="J19" s="3"/>
      <c r="K19" s="21"/>
    </row>
    <row r="20" customFormat="false" ht="9.75" hidden="false" customHeight="true" outlineLevel="0" collapsed="false"/>
    <row r="21" customFormat="false" ht="17.4" hidden="false" customHeight="false" outlineLevel="0" collapsed="false">
      <c r="C21" s="34" t="s">
        <v>28</v>
      </c>
    </row>
    <row r="22" customFormat="false" ht="17.4" hidden="false" customHeight="false" outlineLevel="0" collapsed="false">
      <c r="C22" s="1" t="s">
        <v>29</v>
      </c>
    </row>
    <row r="23" customFormat="false" ht="17.4" hidden="false" customHeight="false" outlineLevel="0" collapsed="false">
      <c r="C23" s="1" t="s">
        <v>30</v>
      </c>
    </row>
    <row r="24" customFormat="false" ht="17.4" hidden="false" customHeight="false" outlineLevel="0" collapsed="false">
      <c r="C24" s="1" t="s">
        <v>31</v>
      </c>
    </row>
    <row r="25" customFormat="false" ht="13.8" hidden="false" customHeight="false" outlineLevel="0" collapsed="false"/>
    <row r="26" customFormat="false" ht="17.4" hidden="false" customHeight="false" outlineLevel="0" collapsed="false">
      <c r="C26" s="34" t="s">
        <v>32</v>
      </c>
    </row>
    <row r="27" customFormat="false" ht="17.4" hidden="false" customHeight="false" outlineLevel="0" collapsed="false">
      <c r="C27" s="1" t="s">
        <v>33</v>
      </c>
    </row>
    <row r="28" customFormat="false" ht="17.4" hidden="false" customHeight="false" outlineLevel="0" collapsed="false">
      <c r="C28" s="1" t="s">
        <v>34</v>
      </c>
    </row>
  </sheetData>
  <mergeCells count="8">
    <mergeCell ref="C3:D3"/>
    <mergeCell ref="F4:J4"/>
    <mergeCell ref="G5:J5"/>
    <mergeCell ref="G6:J6"/>
    <mergeCell ref="G7:J7"/>
    <mergeCell ref="C11:D11"/>
    <mergeCell ref="F11:G11"/>
    <mergeCell ref="I11:J11"/>
  </mergeCells>
  <conditionalFormatting sqref="D7">
    <cfRule type="expression" priority="2" aboveAverage="0" equalAverage="0" bottom="0" percent="0" rank="0" text="" dxfId="0">
      <formula>$D$4=""</formula>
    </cfRule>
  </conditionalFormatting>
  <conditionalFormatting sqref="C7">
    <cfRule type="containsText" priority="3" operator="containsText" aboveAverage="0" equalAverage="0" bottom="0" percent="0" rank="0" text="Select symbol" dxfId="1">
      <formula>NOT(ISERROR(SEARCH("Select symbol",C7)))</formula>
    </cfRule>
  </conditionalFormatting>
  <dataValidations count="2">
    <dataValidation allowBlank="true" errorStyle="stop" operator="between" showDropDown="false" showErrorMessage="true" showInputMessage="true" sqref="D4" type="list">
      <formula1>data!$E$3:$E$14</formula1>
      <formula2>0</formula2>
    </dataValidation>
    <dataValidation allowBlank="true" errorStyle="stop" operator="between" showDropDown="false" showErrorMessage="true" showInputMessage="true" sqref="D5" type="list">
      <formula1>data!$H$3:$H$4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E2F0D9"/>
    <pageSetUpPr fitToPage="false"/>
  </sheetPr>
  <dimension ref="B1:E28"/>
  <sheetViews>
    <sheetView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G32" activeCellId="0" sqref="G32"/>
    </sheetView>
  </sheetViews>
  <sheetFormatPr defaultColWidth="7.8125" defaultRowHeight="15" zeroHeight="false" outlineLevelRow="0" outlineLevelCol="0"/>
  <cols>
    <col collapsed="false" customWidth="true" hidden="false" outlineLevel="0" max="1" min="1" style="1" width="1.69"/>
    <col collapsed="false" customWidth="true" hidden="false" outlineLevel="0" max="2" min="2" style="1" width="1.43"/>
    <col collapsed="false" customWidth="true" hidden="false" outlineLevel="0" max="3" min="3" style="1" width="16.04"/>
    <col collapsed="false" customWidth="true" hidden="false" outlineLevel="0" max="4" min="4" style="1" width="109.9"/>
    <col collapsed="false" customWidth="true" hidden="false" outlineLevel="0" max="5" min="5" style="1" width="1.43"/>
  </cols>
  <sheetData>
    <row r="1" customFormat="false" ht="9.75" hidden="false" customHeight="true" outlineLevel="0" collapsed="false"/>
    <row r="2" customFormat="false" ht="9" hidden="false" customHeight="true" outlineLevel="0" collapsed="false">
      <c r="B2" s="2"/>
      <c r="C2" s="3"/>
      <c r="D2" s="3"/>
      <c r="E2" s="4"/>
    </row>
    <row r="3" customFormat="false" ht="21.05" hidden="false" customHeight="false" outlineLevel="0" collapsed="false">
      <c r="B3" s="5"/>
      <c r="C3" s="35" t="s">
        <v>35</v>
      </c>
      <c r="D3" s="36"/>
      <c r="E3" s="5"/>
    </row>
    <row r="4" customFormat="false" ht="17.75" hidden="false" customHeight="false" outlineLevel="0" collapsed="false">
      <c r="B4" s="5"/>
      <c r="C4" s="37" t="s">
        <v>36</v>
      </c>
      <c r="D4" s="36"/>
      <c r="E4" s="5"/>
    </row>
    <row r="5" customFormat="false" ht="15" hidden="false" customHeight="false" outlineLevel="0" collapsed="false">
      <c r="B5" s="5"/>
      <c r="C5" s="38" t="s">
        <v>37</v>
      </c>
      <c r="D5" s="38" t="s">
        <v>38</v>
      </c>
      <c r="E5" s="5"/>
    </row>
    <row r="6" customFormat="false" ht="17.4" hidden="false" customHeight="false" outlineLevel="0" collapsed="false">
      <c r="B6" s="5"/>
      <c r="C6" s="38" t="s">
        <v>39</v>
      </c>
      <c r="D6" s="38" t="s">
        <v>40</v>
      </c>
      <c r="E6" s="5"/>
    </row>
    <row r="7" customFormat="false" ht="17.4" hidden="false" customHeight="false" outlineLevel="0" collapsed="false">
      <c r="B7" s="5"/>
      <c r="C7" s="38" t="s">
        <v>41</v>
      </c>
      <c r="D7" s="38" t="s">
        <v>42</v>
      </c>
      <c r="E7" s="5"/>
    </row>
    <row r="8" customFormat="false" ht="15" hidden="false" customHeight="false" outlineLevel="0" collapsed="false">
      <c r="B8" s="5"/>
      <c r="C8" s="37" t="s">
        <v>43</v>
      </c>
      <c r="D8" s="36"/>
      <c r="E8" s="5"/>
    </row>
    <row r="9" customFormat="false" ht="15" hidden="false" customHeight="false" outlineLevel="0" collapsed="false">
      <c r="B9" s="5"/>
      <c r="C9" s="38" t="s">
        <v>37</v>
      </c>
      <c r="D9" s="38" t="s">
        <v>44</v>
      </c>
      <c r="E9" s="5"/>
    </row>
    <row r="10" customFormat="false" ht="17.4" hidden="false" customHeight="false" outlineLevel="0" collapsed="false">
      <c r="B10" s="5"/>
      <c r="C10" s="38" t="s">
        <v>39</v>
      </c>
      <c r="D10" s="38" t="s">
        <v>45</v>
      </c>
      <c r="E10" s="5"/>
    </row>
    <row r="11" customFormat="false" ht="17.4" hidden="false" customHeight="false" outlineLevel="0" collapsed="false">
      <c r="B11" s="5"/>
      <c r="C11" s="38" t="s">
        <v>41</v>
      </c>
      <c r="D11" s="38" t="s">
        <v>46</v>
      </c>
      <c r="E11" s="5"/>
    </row>
    <row r="12" customFormat="false" ht="9" hidden="false" customHeight="true" outlineLevel="0" collapsed="false">
      <c r="B12" s="22"/>
      <c r="C12" s="3"/>
      <c r="D12" s="3"/>
      <c r="E12" s="24"/>
    </row>
    <row r="13" customFormat="false" ht="15.75" hidden="false" customHeight="false" outlineLevel="0" collapsed="false">
      <c r="B13" s="5"/>
      <c r="C13" s="39" t="s">
        <v>47</v>
      </c>
      <c r="D13" s="36"/>
      <c r="E13" s="5"/>
    </row>
    <row r="14" customFormat="false" ht="17.75" hidden="false" customHeight="false" outlineLevel="0" collapsed="false">
      <c r="B14" s="5"/>
      <c r="C14" s="38" t="s">
        <v>37</v>
      </c>
      <c r="D14" s="40" t="s">
        <v>48</v>
      </c>
      <c r="E14" s="5"/>
    </row>
    <row r="15" customFormat="false" ht="17.4" hidden="false" customHeight="false" outlineLevel="0" collapsed="false">
      <c r="B15" s="5"/>
      <c r="C15" s="38" t="s">
        <v>39</v>
      </c>
      <c r="D15" s="40" t="s">
        <v>49</v>
      </c>
      <c r="E15" s="5"/>
    </row>
    <row r="16" customFormat="false" ht="17.4" hidden="false" customHeight="false" outlineLevel="0" collapsed="false">
      <c r="B16" s="5"/>
      <c r="C16" s="38" t="s">
        <v>41</v>
      </c>
      <c r="D16" s="40" t="s">
        <v>50</v>
      </c>
      <c r="E16" s="5"/>
    </row>
    <row r="17" customFormat="false" ht="9" hidden="false" customHeight="true" outlineLevel="0" collapsed="false">
      <c r="B17" s="22"/>
      <c r="C17" s="3"/>
      <c r="D17" s="3"/>
      <c r="E17" s="24"/>
    </row>
    <row r="18" customFormat="false" ht="15.75" hidden="false" customHeight="false" outlineLevel="0" collapsed="false">
      <c r="B18" s="5"/>
      <c r="C18" s="39" t="s">
        <v>51</v>
      </c>
      <c r="D18" s="36"/>
      <c r="E18" s="5"/>
    </row>
    <row r="19" customFormat="false" ht="17.75" hidden="false" customHeight="false" outlineLevel="0" collapsed="false">
      <c r="B19" s="5"/>
      <c r="C19" s="37" t="s">
        <v>36</v>
      </c>
      <c r="D19" s="36"/>
      <c r="E19" s="5"/>
    </row>
    <row r="20" customFormat="false" ht="17.75" hidden="false" customHeight="false" outlineLevel="0" collapsed="false">
      <c r="B20" s="5"/>
      <c r="C20" s="38" t="s">
        <v>37</v>
      </c>
      <c r="D20" s="40" t="s">
        <v>52</v>
      </c>
      <c r="E20" s="5"/>
    </row>
    <row r="21" customFormat="false" ht="17.75" hidden="false" customHeight="false" outlineLevel="0" collapsed="false">
      <c r="B21" s="5"/>
      <c r="C21" s="38" t="s">
        <v>39</v>
      </c>
      <c r="D21" s="40" t="s">
        <v>53</v>
      </c>
      <c r="E21" s="5"/>
    </row>
    <row r="22" customFormat="false" ht="17.75" hidden="false" customHeight="false" outlineLevel="0" collapsed="false">
      <c r="B22" s="5"/>
      <c r="C22" s="38" t="s">
        <v>41</v>
      </c>
      <c r="D22" s="40" t="s">
        <v>54</v>
      </c>
      <c r="E22" s="5"/>
    </row>
    <row r="23" customFormat="false" ht="17.75" hidden="false" customHeight="false" outlineLevel="0" collapsed="false">
      <c r="B23" s="5"/>
      <c r="C23" s="37" t="s">
        <v>43</v>
      </c>
      <c r="D23" s="36"/>
      <c r="E23" s="5"/>
    </row>
    <row r="24" customFormat="false" ht="17.75" hidden="false" customHeight="false" outlineLevel="0" collapsed="false">
      <c r="B24" s="5"/>
      <c r="C24" s="38" t="s">
        <v>37</v>
      </c>
      <c r="D24" s="40" t="s">
        <v>55</v>
      </c>
      <c r="E24" s="5"/>
    </row>
    <row r="25" customFormat="false" ht="17.75" hidden="false" customHeight="false" outlineLevel="0" collapsed="false">
      <c r="B25" s="5"/>
      <c r="C25" s="38" t="s">
        <v>39</v>
      </c>
      <c r="D25" s="40" t="s">
        <v>56</v>
      </c>
      <c r="E25" s="5"/>
    </row>
    <row r="26" customFormat="false" ht="17.75" hidden="false" customHeight="false" outlineLevel="0" collapsed="false">
      <c r="B26" s="5"/>
      <c r="C26" s="38" t="s">
        <v>41</v>
      </c>
      <c r="D26" s="40" t="s">
        <v>57</v>
      </c>
      <c r="E26" s="5"/>
    </row>
    <row r="27" customFormat="false" ht="9" hidden="false" customHeight="true" outlineLevel="0" collapsed="false">
      <c r="B27" s="19"/>
      <c r="C27" s="3"/>
      <c r="D27" s="3"/>
      <c r="E27" s="21"/>
    </row>
    <row r="28" customFormat="false" ht="28.9" hidden="false" customHeight="true" outlineLevel="0" collapsed="false">
      <c r="C28" s="41" t="s">
        <v>58</v>
      </c>
      <c r="D28" s="41"/>
    </row>
  </sheetData>
  <mergeCells count="1">
    <mergeCell ref="C28:D2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H26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Q15" activeCellId="0" sqref="Q15"/>
    </sheetView>
  </sheetViews>
  <sheetFormatPr defaultColWidth="7.8125" defaultRowHeight="15" zeroHeight="false" outlineLevelRow="0" outlineLevelCol="1"/>
  <cols>
    <col collapsed="false" customWidth="true" hidden="true" outlineLevel="1" max="2" min="2" style="1" width="11.3"/>
    <col collapsed="false" customWidth="true" hidden="true" outlineLevel="1" max="3" min="3" style="1" width="9.1"/>
    <col collapsed="false" customWidth="true" hidden="true" outlineLevel="1" max="4" min="4" style="1" width="7.93"/>
    <col collapsed="false" customWidth="true" hidden="true" outlineLevel="1" max="5" min="5" style="1" width="8.06"/>
    <col collapsed="false" customWidth="true" hidden="true" outlineLevel="1" max="6" min="6" style="1" width="8.57"/>
    <col collapsed="false" customWidth="true" hidden="true" outlineLevel="1" max="7" min="7" style="1" width="8.06"/>
    <col collapsed="false" customWidth="true" hidden="true" outlineLevel="1" max="8" min="8" style="1" width="15.33"/>
    <col collapsed="false" customWidth="true" hidden="false" outlineLevel="0" max="9" min="9" style="1" width="8.32"/>
  </cols>
  <sheetData>
    <row r="1" customFormat="false" ht="15" hidden="false" customHeight="false" outlineLevel="0" collapsed="false">
      <c r="B1" s="42" t="s">
        <v>59</v>
      </c>
      <c r="E1" s="42" t="s">
        <v>60</v>
      </c>
      <c r="F1" s="42" t="s">
        <v>61</v>
      </c>
      <c r="H1" s="42" t="s">
        <v>62</v>
      </c>
    </row>
    <row r="3" customFormat="false" ht="15" hidden="false" customHeight="false" outlineLevel="0" collapsed="false">
      <c r="B3" s="42" t="s">
        <v>63</v>
      </c>
      <c r="E3" s="42" t="s">
        <v>64</v>
      </c>
      <c r="F3" s="42" t="s">
        <v>65</v>
      </c>
      <c r="H3" s="42" t="s">
        <v>66</v>
      </c>
    </row>
    <row r="4" customFormat="false" ht="15" hidden="false" customHeight="false" outlineLevel="0" collapsed="false">
      <c r="B4" s="42" t="s">
        <v>67</v>
      </c>
      <c r="E4" s="42" t="s">
        <v>68</v>
      </c>
      <c r="F4" s="42" t="s">
        <v>65</v>
      </c>
      <c r="H4" s="42" t="s">
        <v>69</v>
      </c>
    </row>
    <row r="5" customFormat="false" ht="15" hidden="false" customHeight="false" outlineLevel="0" collapsed="false">
      <c r="B5" s="42" t="s">
        <v>70</v>
      </c>
      <c r="C5" s="1" t="n">
        <f aca="false">(計算ツール!D13-計算ツール!D12)*計算ツール!D6*計算ツール!D7</f>
        <v>0</v>
      </c>
      <c r="E5" s="42" t="s">
        <v>71</v>
      </c>
      <c r="F5" s="42" t="s">
        <v>65</v>
      </c>
    </row>
    <row r="6" customFormat="false" ht="15" hidden="false" customHeight="false" outlineLevel="0" collapsed="false">
      <c r="B6" s="42" t="s">
        <v>72</v>
      </c>
      <c r="C6" s="1" t="n">
        <f aca="false">(計算ツール!D13-計算ツール!D12)*計算ツール!D6*計算ツール!D7*計算ツール!D8</f>
        <v>0</v>
      </c>
      <c r="E6" s="42" t="s">
        <v>73</v>
      </c>
      <c r="F6" s="42" t="s">
        <v>74</v>
      </c>
    </row>
    <row r="7" customFormat="false" ht="15" hidden="false" customHeight="false" outlineLevel="0" collapsed="false">
      <c r="B7" s="42" t="s">
        <v>75</v>
      </c>
      <c r="C7" s="1" t="n">
        <f aca="false">IFERROR((計算ツール!D13-計算ツール!D12)*計算ツール!D6*計算ツール!D7/計算ツール!D9,0)</f>
        <v>0</v>
      </c>
      <c r="E7" s="42" t="s">
        <v>76</v>
      </c>
      <c r="F7" s="42" t="s">
        <v>77</v>
      </c>
    </row>
    <row r="8" customFormat="false" ht="15" hidden="false" customHeight="false" outlineLevel="0" collapsed="false">
      <c r="B8" s="42" t="s">
        <v>78</v>
      </c>
      <c r="E8" s="42" t="s">
        <v>79</v>
      </c>
      <c r="F8" s="42" t="s">
        <v>80</v>
      </c>
    </row>
    <row r="9" customFormat="false" ht="15" hidden="false" customHeight="false" outlineLevel="0" collapsed="false">
      <c r="B9" s="42" t="s">
        <v>70</v>
      </c>
      <c r="C9" s="1" t="n">
        <f aca="false">(計算ツール!D12-計算ツール!D13)*計算ツール!D6*計算ツール!D7</f>
        <v>0</v>
      </c>
      <c r="E9" s="42" t="s">
        <v>81</v>
      </c>
      <c r="F9" s="42" t="s">
        <v>82</v>
      </c>
    </row>
    <row r="10" customFormat="false" ht="15" hidden="false" customHeight="false" outlineLevel="0" collapsed="false">
      <c r="B10" s="42" t="s">
        <v>72</v>
      </c>
      <c r="C10" s="1" t="n">
        <f aca="false">(計算ツール!D12-計算ツール!D13)*計算ツール!D6*計算ツール!D7*計算ツール!D8</f>
        <v>0</v>
      </c>
      <c r="E10" s="42" t="s">
        <v>83</v>
      </c>
      <c r="F10" s="42" t="s">
        <v>84</v>
      </c>
    </row>
    <row r="11" customFormat="false" ht="15" hidden="false" customHeight="false" outlineLevel="0" collapsed="false">
      <c r="B11" s="42" t="s">
        <v>75</v>
      </c>
      <c r="C11" s="1" t="n">
        <f aca="false">IFERROR((計算ツール!D12-計算ツール!D13)*計算ツール!D6*計算ツール!D7/計算ツール!D9,0)</f>
        <v>0</v>
      </c>
      <c r="E11" s="42" t="s">
        <v>85</v>
      </c>
      <c r="F11" s="42" t="s">
        <v>86</v>
      </c>
    </row>
    <row r="12" customFormat="false" ht="15" hidden="false" customHeight="false" outlineLevel="0" collapsed="false">
      <c r="E12" s="42" t="s">
        <v>87</v>
      </c>
      <c r="F12" s="42" t="s">
        <v>80</v>
      </c>
    </row>
    <row r="13" customFormat="false" ht="15" hidden="false" customHeight="false" outlineLevel="0" collapsed="false">
      <c r="B13" s="42" t="s">
        <v>88</v>
      </c>
      <c r="E13" s="42" t="s">
        <v>89</v>
      </c>
      <c r="F13" s="42" t="s">
        <v>90</v>
      </c>
    </row>
    <row r="14" customFormat="false" ht="15" hidden="false" customHeight="false" outlineLevel="0" collapsed="false">
      <c r="B14" s="42" t="s">
        <v>70</v>
      </c>
      <c r="C14" s="1" t="n">
        <f aca="false">計算ツール!D6*計算ツール!G12*計算ツール!G13*計算ツール!D7</f>
        <v>0</v>
      </c>
      <c r="E14" s="42" t="s">
        <v>91</v>
      </c>
      <c r="F14" s="42" t="s">
        <v>82</v>
      </c>
    </row>
    <row r="15" customFormat="false" ht="15" hidden="false" customHeight="false" outlineLevel="0" collapsed="false">
      <c r="B15" s="42" t="s">
        <v>72</v>
      </c>
      <c r="C15" s="1" t="n">
        <f aca="false">計算ツール!D6*計算ツール!G12*計算ツール!G13*計算ツール!D7*計算ツール!D8</f>
        <v>0</v>
      </c>
    </row>
    <row r="16" customFormat="false" ht="15" hidden="false" customHeight="false" outlineLevel="0" collapsed="false">
      <c r="B16" s="42" t="s">
        <v>75</v>
      </c>
      <c r="C16" s="1" t="n">
        <f aca="false">IFERROR(計算ツール!D6*計算ツール!G12*計算ツール!G13*計算ツール!D7/計算ツール!D9,0)</f>
        <v>0</v>
      </c>
    </row>
    <row r="18" customFormat="false" ht="15" hidden="false" customHeight="false" outlineLevel="0" collapsed="false">
      <c r="B18" s="42" t="s">
        <v>92</v>
      </c>
    </row>
    <row r="19" customFormat="false" ht="15" hidden="false" customHeight="false" outlineLevel="0" collapsed="false">
      <c r="B19" s="42" t="s">
        <v>67</v>
      </c>
    </row>
    <row r="20" customFormat="false" ht="15" hidden="false" customHeight="false" outlineLevel="0" collapsed="false">
      <c r="B20" s="42" t="s">
        <v>70</v>
      </c>
      <c r="C20" s="1" t="n">
        <f aca="false">計算ツール!J12*計算ツール!D6*計算ツール!J14*計算ツール!D7</f>
        <v>0</v>
      </c>
    </row>
    <row r="21" customFormat="false" ht="15" hidden="false" customHeight="false" outlineLevel="0" collapsed="false">
      <c r="B21" s="42" t="s">
        <v>72</v>
      </c>
      <c r="C21" s="1" t="n">
        <f aca="false">計算ツール!J12*計算ツール!D6*計算ツール!J14*計算ツール!D7*計算ツール!D8</f>
        <v>0</v>
      </c>
    </row>
    <row r="22" customFormat="false" ht="15" hidden="false" customHeight="false" outlineLevel="0" collapsed="false">
      <c r="B22" s="42" t="s">
        <v>75</v>
      </c>
      <c r="C22" s="1" t="n">
        <f aca="false">IFERROR(計算ツール!J12*計算ツール!D6*計算ツール!J14*計算ツール!D7/計算ツール!D9,0)</f>
        <v>0</v>
      </c>
    </row>
    <row r="23" customFormat="false" ht="15" hidden="false" customHeight="false" outlineLevel="0" collapsed="false">
      <c r="B23" s="42" t="s">
        <v>78</v>
      </c>
    </row>
    <row r="24" customFormat="false" ht="15" hidden="false" customHeight="false" outlineLevel="0" collapsed="false">
      <c r="B24" s="42" t="s">
        <v>70</v>
      </c>
      <c r="C24" s="1" t="n">
        <f aca="false">計算ツール!J13*計算ツール!D6*計算ツール!J14*計算ツール!D7</f>
        <v>0</v>
      </c>
    </row>
    <row r="25" customFormat="false" ht="15" hidden="false" customHeight="false" outlineLevel="0" collapsed="false">
      <c r="B25" s="42" t="s">
        <v>72</v>
      </c>
      <c r="C25" s="1" t="n">
        <f aca="false">計算ツール!J13*計算ツール!D6*計算ツール!J14*計算ツール!D7*計算ツール!D8</f>
        <v>0</v>
      </c>
    </row>
    <row r="26" customFormat="false" ht="15" hidden="false" customHeight="false" outlineLevel="0" collapsed="false">
      <c r="B26" s="42" t="s">
        <v>75</v>
      </c>
      <c r="C26" s="1" t="n">
        <f aca="false">IFERROR(計算ツール!J13*計算ツール!D6*計算ツール!J14*計算ツール!D7/計算ツール!D9,0)</f>
        <v>0</v>
      </c>
    </row>
  </sheetData>
  <sheetProtection algorithmName="SHA-512" hashValue="x5fjkaxIjlMO+KqSu2TSMH8HGTml1YtlHDc5fyFT8vGC7JIOUyIyDhtE4TY1zcytJJLmWVAYPpgmACvm2sUTBQ==" saltValue="vafGUbJzXbSOsngGG3PwCA==" spinCount="100000" sheet="true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10453</TotalTime>
  <Application>LibreOffice/7.5.4.2$MacOSX_X86_64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afoltyn</dc:creator>
  <dc:description/>
  <dc:language>ja-JP</dc:language>
  <cp:lastModifiedBy/>
  <dcterms:modified xsi:type="dcterms:W3CDTF">2024-09-26T10:54:40Z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